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jublaost.sharepoint.com/sites/impulsarbeitsstellen/Freigegebene Dokumente/Leihmaterial/Verleih/"/>
    </mc:Choice>
  </mc:AlternateContent>
  <xr:revisionPtr revIDLastSave="31" documentId="13_ncr:1_{A3F53758-B200-49AF-9247-3272DF1F29CF}" xr6:coauthVersionLast="47" xr6:coauthVersionMax="47" xr10:uidLastSave="{67DC8EBE-3CBB-4E5C-A8AF-AA27CAB1C16B}"/>
  <bookViews>
    <workbookView xWindow="-110" yWindow="-110" windowWidth="19420" windowHeight="10420" xr2:uid="{00000000-000D-0000-FFFF-FFFF00000000}"/>
  </bookViews>
  <sheets>
    <sheet name="Bestellung" sheetId="1" r:id="rId1"/>
    <sheet name="Rechnung" sheetId="2" r:id="rId2"/>
    <sheet name="Daten" sheetId="3" r:id="rId3"/>
  </sheets>
  <definedNames>
    <definedName name="_xlnm.Print_Area" localSheetId="0">Bestellung!$A$1:$F$55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C41" i="2"/>
  <c r="B42" i="2"/>
  <c r="B41" i="2"/>
  <c r="D41" i="2" s="1"/>
  <c r="A42" i="2"/>
  <c r="A41" i="2"/>
  <c r="C32" i="2"/>
  <c r="C31" i="2"/>
  <c r="B32" i="2"/>
  <c r="D32" i="2" s="1"/>
  <c r="B31" i="2"/>
  <c r="D31" i="2" s="1"/>
  <c r="A32" i="2"/>
  <c r="A31" i="2"/>
  <c r="C29" i="2"/>
  <c r="C28" i="2"/>
  <c r="B29" i="2"/>
  <c r="B28" i="2"/>
  <c r="A29" i="2"/>
  <c r="A28" i="2"/>
  <c r="C26" i="2"/>
  <c r="C24" i="2"/>
  <c r="B26" i="2"/>
  <c r="D26" i="2" s="1"/>
  <c r="B24" i="2"/>
  <c r="D24" i="2" s="1"/>
  <c r="A26" i="2"/>
  <c r="A24" i="2"/>
  <c r="A25" i="2"/>
  <c r="B4" i="3"/>
  <c r="B15" i="2" s="1"/>
  <c r="B5" i="3"/>
  <c r="B16" i="2" s="1"/>
  <c r="C38" i="2"/>
  <c r="C37" i="2"/>
  <c r="B38" i="2"/>
  <c r="B37" i="2"/>
  <c r="D37" i="2" s="1"/>
  <c r="A38" i="2"/>
  <c r="A37" i="2"/>
  <c r="A43" i="2"/>
  <c r="D42" i="2"/>
  <c r="C10" i="2"/>
  <c r="C9" i="2"/>
  <c r="C8" i="2"/>
  <c r="C7" i="2"/>
  <c r="A19" i="2" s="1"/>
  <c r="C25" i="2"/>
  <c r="B25" i="2"/>
  <c r="D25" i="2" s="1"/>
  <c r="A16" i="2"/>
  <c r="D48" i="2"/>
  <c r="B27" i="2"/>
  <c r="C43" i="2"/>
  <c r="A17" i="2"/>
  <c r="C27" i="2"/>
  <c r="B30" i="2"/>
  <c r="C30" i="2"/>
  <c r="B33" i="2"/>
  <c r="C33" i="2"/>
  <c r="B34" i="2"/>
  <c r="C34" i="2"/>
  <c r="B35" i="2"/>
  <c r="C35" i="2"/>
  <c r="B36" i="2"/>
  <c r="C36" i="2"/>
  <c r="B39" i="2"/>
  <c r="D39" i="2" s="1"/>
  <c r="C39" i="2"/>
  <c r="B40" i="2"/>
  <c r="C40" i="2"/>
  <c r="D40" i="2" s="1"/>
  <c r="B43" i="2"/>
  <c r="B45" i="2"/>
  <c r="C45" i="2"/>
  <c r="B49" i="2"/>
  <c r="D49" i="2"/>
  <c r="B50" i="2"/>
  <c r="D50" i="2"/>
  <c r="B51" i="2"/>
  <c r="D51" i="2" s="1"/>
  <c r="D52" i="2"/>
  <c r="A50" i="2"/>
  <c r="A51" i="2"/>
  <c r="A49" i="2"/>
  <c r="B17" i="2"/>
  <c r="A15" i="2"/>
  <c r="D46" i="2"/>
  <c r="D47" i="2"/>
  <c r="A27" i="2"/>
  <c r="A30" i="2"/>
  <c r="A33" i="2"/>
  <c r="A34" i="2"/>
  <c r="A35" i="2"/>
  <c r="A36" i="2"/>
  <c r="A39" i="2"/>
  <c r="A40" i="2"/>
  <c r="A45" i="2"/>
  <c r="D27" i="2"/>
  <c r="D43" i="2"/>
  <c r="D36" i="2" l="1"/>
  <c r="D45" i="2"/>
  <c r="D35" i="2"/>
  <c r="D33" i="2"/>
  <c r="D28" i="2"/>
  <c r="D29" i="2"/>
  <c r="D34" i="2"/>
  <c r="D30" i="2"/>
  <c r="D38" i="2"/>
  <c r="D54" i="2" l="1"/>
</calcChain>
</file>

<file path=xl/sharedStrings.xml><?xml version="1.0" encoding="utf-8"?>
<sst xmlns="http://schemas.openxmlformats.org/spreadsheetml/2006/main" count="87" uniqueCount="82">
  <si>
    <t>Adresse</t>
  </si>
  <si>
    <t>PLZ, Ort</t>
  </si>
  <si>
    <t>Kin-Ball</t>
  </si>
  <si>
    <t xml:space="preserve"> </t>
  </si>
  <si>
    <t>Tel./Mail</t>
  </si>
  <si>
    <t>Mietdauer von</t>
  </si>
  <si>
    <t>bis</t>
  </si>
  <si>
    <t>Spielmaterialverleih Impulsarbeitsstellen</t>
  </si>
  <si>
    <t>Spielkiste</t>
  </si>
  <si>
    <t>Gesellschafts- und Kartenspiele</t>
  </si>
  <si>
    <t>Fallschirm/Schwungtuch</t>
  </si>
  <si>
    <r>
      <t xml:space="preserve">Volkstanz CDs </t>
    </r>
    <r>
      <rPr>
        <sz val="11"/>
        <rFont val="Century Gothic"/>
        <family val="2"/>
      </rPr>
      <t>(diverse)</t>
    </r>
  </si>
  <si>
    <t xml:space="preserve">Info- und Werbematerial </t>
  </si>
  <si>
    <t>Jubla Fahne</t>
  </si>
  <si>
    <t>Bibliothek</t>
  </si>
  <si>
    <t>Bestellung an ast-rebstein@jublaost.ch</t>
  </si>
  <si>
    <t>Intercrosse</t>
  </si>
  <si>
    <t>Slackline</t>
  </si>
  <si>
    <t>Einrad</t>
  </si>
  <si>
    <t>Institution/Schar</t>
  </si>
  <si>
    <t>Megaphone</t>
  </si>
  <si>
    <t>Kompressor Erdball / Kinball</t>
  </si>
  <si>
    <t>Liederbogen Kiste (Liederbücher)</t>
  </si>
  <si>
    <t>Vorname, Name</t>
  </si>
  <si>
    <t xml:space="preserve">   CD Nr:</t>
  </si>
  <si>
    <t>IAST Rebstein</t>
  </si>
  <si>
    <t>Rechnung Verleih Spielmaterial</t>
  </si>
  <si>
    <t>Zahlbar bis:</t>
  </si>
  <si>
    <t>Menge</t>
  </si>
  <si>
    <t>Preis in CHF</t>
  </si>
  <si>
    <t>Anzahl</t>
  </si>
  <si>
    <t>Reparatur</t>
  </si>
  <si>
    <t>Defekt</t>
  </si>
  <si>
    <t>Buttonpresse</t>
  </si>
  <si>
    <t>Freundliche Grüsse</t>
  </si>
  <si>
    <t xml:space="preserve">Datum: </t>
  </si>
  <si>
    <t>Miete von:</t>
  </si>
  <si>
    <t>Miete bis:</t>
  </si>
  <si>
    <t>Rechnungsnummer:</t>
  </si>
  <si>
    <t>Total CHF</t>
  </si>
  <si>
    <t>Preis CHF</t>
  </si>
  <si>
    <t>Totalbetrag</t>
  </si>
  <si>
    <t>Artikel</t>
  </si>
  <si>
    <t>Kubb</t>
  </si>
  <si>
    <t>Jass-Set mit Teppich</t>
  </si>
  <si>
    <t>Div. Bücher</t>
  </si>
  <si>
    <t>Bei Fragen stehen wir gerne zur Verfügung.</t>
  </si>
  <si>
    <t>Kontakt</t>
  </si>
  <si>
    <r>
      <t>Rechnungsadresse</t>
    </r>
    <r>
      <rPr>
        <sz val="14"/>
        <rFont val="Century Gothic"/>
        <family val="1"/>
      </rPr>
      <t xml:space="preserve"> (leer lassen wenn gleich wie Kontakt)</t>
    </r>
  </si>
  <si>
    <t>Wir erlauben uns, folgendes in Rechnung zu stellen.</t>
  </si>
  <si>
    <t>Bestellt bei: IAST Rebstein</t>
  </si>
  <si>
    <t>Versand</t>
  </si>
  <si>
    <t xml:space="preserve">Beachte: Fehlendes und beschädigtes/ verschmutztes Material wird verrechnet. </t>
  </si>
  <si>
    <t>Hajk-Büechli Set</t>
  </si>
  <si>
    <t>Methodenstark</t>
  </si>
  <si>
    <t>Die Kleinen in der Jubla</t>
  </si>
  <si>
    <t>Kuk - Kennen und Können</t>
  </si>
  <si>
    <t>Guten Morgen, Gute Nacht</t>
  </si>
  <si>
    <t>Alles was recht ist</t>
  </si>
  <si>
    <t>Tischservice</t>
  </si>
  <si>
    <t>Pfläschterli</t>
  </si>
  <si>
    <t>Grundsätzlich</t>
  </si>
  <si>
    <t>Lautstark</t>
  </si>
  <si>
    <t>Komm persönlich vorbei und schau dich um!</t>
  </si>
  <si>
    <r>
      <t xml:space="preserve">Unterwegs </t>
    </r>
    <r>
      <rPr>
        <sz val="11"/>
        <rFont val="Century Gothic"/>
        <family val="2"/>
      </rPr>
      <t>(Präsides)</t>
    </r>
  </si>
  <si>
    <t>Spikeball</t>
  </si>
  <si>
    <t>Buttonrohling</t>
  </si>
  <si>
    <t>Jonglierkiste</t>
  </si>
  <si>
    <t>Federball-Set</t>
  </si>
  <si>
    <t>Ping Pong-Set</t>
  </si>
  <si>
    <t>Crocket</t>
  </si>
  <si>
    <t>alt</t>
  </si>
  <si>
    <t>Unihockey-Set</t>
  </si>
  <si>
    <t>Falls eine Mahnung notwendig sein sollte, nehmen wir uns das Recht anfallende Aufwendungen in Form einer Mahngebühr in Rechnung zu stellen.</t>
  </si>
  <si>
    <t>Laura Capuano</t>
  </si>
  <si>
    <t>Pedalo / Tandempedalo</t>
  </si>
  <si>
    <r>
      <t xml:space="preserve">Bitte den Betrag innert 30 Tagen auf das Konto </t>
    </r>
    <r>
      <rPr>
        <b/>
        <sz val="11"/>
        <color theme="1"/>
        <rFont val="Century Gothic"/>
        <family val="2"/>
      </rPr>
      <t>CH91 8080 8002 6078 3056 5</t>
    </r>
    <r>
      <rPr>
        <sz val="11"/>
        <color theme="1"/>
        <rFont val="Century Gothic"/>
        <family val="1"/>
      </rPr>
      <t xml:space="preserve"> Raiffeisenbank, 9403 Goldach einbezahlen. (Jungwacht Blauring SG/AI/AR/GL, Webergasse 9, 9000 St. Gallen)</t>
    </r>
  </si>
  <si>
    <t>Rechnungsart</t>
  </si>
  <si>
    <t>per Post</t>
  </si>
  <si>
    <t>per Mail</t>
  </si>
  <si>
    <t>Jubla Plane</t>
  </si>
  <si>
    <t>J&amp;S Plane (Banner)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</si>
</sst>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0\ &quot;CHF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b/>
      <sz val="22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sz val="14"/>
      <name val="Calibri"/>
      <family val="2"/>
      <scheme val="minor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1"/>
    </font>
    <font>
      <b/>
      <sz val="14"/>
      <color theme="1"/>
      <name val="Century Gothic"/>
      <family val="1"/>
    </font>
    <font>
      <b/>
      <sz val="14"/>
      <name val="Century Gothic"/>
      <family val="1"/>
    </font>
    <font>
      <sz val="14"/>
      <name val="Century Gothic"/>
      <family val="1"/>
    </font>
    <font>
      <sz val="13"/>
      <color theme="1"/>
      <name val="Century Gothic"/>
      <family val="1"/>
    </font>
    <font>
      <sz val="9"/>
      <name val="Century Gothic"/>
      <family val="2"/>
    </font>
    <font>
      <b/>
      <sz val="13"/>
      <color rgb="FFFF0000"/>
      <name val="Century Gothic"/>
      <family val="2"/>
    </font>
    <font>
      <sz val="13"/>
      <name val="Century Gothic"/>
      <family val="2"/>
    </font>
    <font>
      <sz val="13"/>
      <color rgb="FFFF0000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15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/>
    <xf numFmtId="0" fontId="7" fillId="0" borderId="3" xfId="0" applyFont="1" applyBorder="1" applyAlignment="1" applyProtection="1">
      <alignment horizontal="center" vertical="center"/>
      <protection locked="0"/>
    </xf>
    <xf numFmtId="14" fontId="19" fillId="0" borderId="1" xfId="0" applyNumberFormat="1" applyFont="1" applyBorder="1" applyProtection="1"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4" fontId="19" fillId="0" borderId="0" xfId="0" applyNumberFormat="1" applyFont="1" applyProtection="1">
      <protection locked="0"/>
    </xf>
    <xf numFmtId="14" fontId="19" fillId="0" borderId="0" xfId="0" applyNumberFormat="1" applyFont="1" applyAlignment="1" applyProtection="1">
      <alignment horizontal="center"/>
      <protection locked="0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21" fillId="0" borderId="2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2" fillId="0" borderId="1" xfId="0" applyNumberFormat="1" applyFont="1" applyBorder="1" applyAlignment="1" applyProtection="1">
      <alignment horizontal="left"/>
      <protection locked="0"/>
    </xf>
    <xf numFmtId="49" fontId="21" fillId="0" borderId="1" xfId="0" applyNumberFormat="1" applyFont="1" applyBorder="1" applyAlignment="1" applyProtection="1">
      <alignment horizontal="left"/>
      <protection locked="0"/>
    </xf>
    <xf numFmtId="49" fontId="22" fillId="0" borderId="2" xfId="0" applyNumberFormat="1" applyFont="1" applyBorder="1" applyAlignment="1" applyProtection="1">
      <alignment horizontal="left"/>
      <protection locked="0"/>
    </xf>
    <xf numFmtId="49" fontId="23" fillId="0" borderId="2" xfId="0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8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19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19</xdr:row>
          <xdr:rowOff>133350</xdr:rowOff>
        </xdr:from>
        <xdr:to>
          <xdr:col>3</xdr:col>
          <xdr:colOff>19050</xdr:colOff>
          <xdr:row>21</xdr:row>
          <xdr:rowOff>82550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336550</xdr:colOff>
          <xdr:row>20</xdr:row>
          <xdr:rowOff>0</xdr:rowOff>
        </xdr:from>
        <xdr:to>
          <xdr:col>5</xdr:col>
          <xdr:colOff>920750</xdr:colOff>
          <xdr:row>21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CC57C2-B461-B344-9FB1-8A51536E1B84}" name="Rechnung" displayName="Rechnung" ref="A23:D52" totalsRowShown="0" headerRowDxfId="5" dataDxfId="4">
  <autoFilter ref="A23:D52" xr:uid="{0C8F467E-A74A-BC4E-90A6-17241239E839}">
    <filterColumn colId="1">
      <filters>
        <filter val="1"/>
        <filter val="2"/>
        <filter val="3"/>
      </filters>
    </filterColumn>
  </autoFilter>
  <tableColumns count="4">
    <tableColumn id="1" xr3:uid="{0DEAED55-34AD-CF4F-AA4F-BB62D0A1DFBC}" name="Artikel" dataDxfId="3"/>
    <tableColumn id="2" xr3:uid="{FEB18E91-24FC-6242-B224-006B48693F4C}" name="Menge" dataDxfId="2"/>
    <tableColumn id="3" xr3:uid="{43113DF8-7533-E941-B899-C6FE3606E217}" name="Preis CHF" dataDxfId="1"/>
    <tableColumn id="4" xr3:uid="{E5C74A24-1F90-4347-984B-508A118F7E44}" name="Total CHF" dataDxfId="0">
      <calculatedColumnFormula>B24*C24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4"/>
  <sheetViews>
    <sheetView showGridLines="0" tabSelected="1" topLeftCell="A32" zoomScale="84" zoomScaleNormal="60" zoomScalePageLayoutView="125" workbookViewId="0">
      <selection activeCell="A49" sqref="A49"/>
    </sheetView>
  </sheetViews>
  <sheetFormatPr baseColWidth="10" defaultRowHeight="14.5" x14ac:dyDescent="0.35"/>
  <cols>
    <col min="1" max="1" width="6.81640625" customWidth="1"/>
    <col min="2" max="2" width="12" customWidth="1"/>
    <col min="3" max="3" width="21.6328125" customWidth="1"/>
    <col min="4" max="4" width="4.1796875" style="18" customWidth="1"/>
    <col min="5" max="5" width="6.81640625" customWidth="1"/>
    <col min="6" max="6" width="19.6328125" style="1" customWidth="1"/>
    <col min="7" max="7" width="10.90625" customWidth="1"/>
  </cols>
  <sheetData>
    <row r="1" spans="1:6" ht="0.75" customHeight="1" x14ac:dyDescent="0.35">
      <c r="A1" s="75"/>
      <c r="B1" s="75"/>
      <c r="C1" s="75"/>
    </row>
    <row r="2" spans="1:6" ht="35.25" customHeight="1" x14ac:dyDescent="0.35">
      <c r="A2" s="14" t="s">
        <v>7</v>
      </c>
      <c r="B2" s="14"/>
      <c r="C2" s="14"/>
      <c r="D2" s="19"/>
      <c r="E2" s="2"/>
    </row>
    <row r="3" spans="1:6" ht="16" customHeight="1" x14ac:dyDescent="0.35">
      <c r="A3" s="17" t="s">
        <v>15</v>
      </c>
      <c r="B3" s="14"/>
      <c r="C3" s="14"/>
      <c r="D3" s="19"/>
      <c r="E3" s="2"/>
      <c r="F3" s="46" t="s">
        <v>25</v>
      </c>
    </row>
    <row r="4" spans="1:6" ht="16" customHeight="1" x14ac:dyDescent="0.35">
      <c r="A4" s="17"/>
      <c r="B4" s="14"/>
      <c r="C4" s="14"/>
      <c r="D4" s="19"/>
      <c r="E4" s="2"/>
      <c r="F4" s="46"/>
    </row>
    <row r="5" spans="1:6" ht="16" customHeight="1" x14ac:dyDescent="0.35">
      <c r="A5" s="47" t="s">
        <v>47</v>
      </c>
      <c r="B5" s="14"/>
      <c r="C5" s="14"/>
      <c r="D5" s="19"/>
      <c r="E5" s="2"/>
      <c r="F5" s="46"/>
    </row>
    <row r="6" spans="1:6" ht="16" customHeight="1" x14ac:dyDescent="0.35">
      <c r="A6" s="49" t="s">
        <v>23</v>
      </c>
      <c r="B6" s="3"/>
      <c r="C6" s="76"/>
      <c r="D6" s="76"/>
      <c r="E6" s="76"/>
      <c r="F6" s="76"/>
    </row>
    <row r="7" spans="1:6" ht="16" customHeight="1" x14ac:dyDescent="0.35">
      <c r="A7" s="49" t="s">
        <v>19</v>
      </c>
      <c r="B7" s="3"/>
      <c r="C7" s="77"/>
      <c r="D7" s="77"/>
      <c r="E7" s="77"/>
      <c r="F7" s="77"/>
    </row>
    <row r="8" spans="1:6" ht="16" customHeight="1" x14ac:dyDescent="0.35">
      <c r="A8" s="49" t="s">
        <v>0</v>
      </c>
      <c r="B8" s="3"/>
      <c r="C8" s="78"/>
      <c r="D8" s="79"/>
      <c r="E8" s="79"/>
      <c r="F8" s="79"/>
    </row>
    <row r="9" spans="1:6" ht="16" customHeight="1" x14ac:dyDescent="0.35">
      <c r="A9" s="49" t="s">
        <v>1</v>
      </c>
      <c r="B9" s="3"/>
      <c r="C9" s="80"/>
      <c r="D9" s="81"/>
      <c r="E9" s="81"/>
      <c r="F9" s="81"/>
    </row>
    <row r="10" spans="1:6" ht="16" customHeight="1" x14ac:dyDescent="0.35">
      <c r="A10" s="49" t="s">
        <v>4</v>
      </c>
      <c r="B10" s="3"/>
      <c r="C10" s="67"/>
      <c r="D10" s="67"/>
      <c r="E10" s="67"/>
      <c r="F10" s="67"/>
    </row>
    <row r="11" spans="1:6" ht="16" customHeight="1" x14ac:dyDescent="0.35">
      <c r="A11" s="17"/>
      <c r="B11" s="14"/>
      <c r="C11" s="14"/>
      <c r="D11" s="19"/>
      <c r="E11" s="2"/>
      <c r="F11" s="46"/>
    </row>
    <row r="12" spans="1:6" ht="16" customHeight="1" x14ac:dyDescent="0.35">
      <c r="A12" s="48" t="s">
        <v>48</v>
      </c>
      <c r="B12" s="14"/>
      <c r="C12" s="14"/>
      <c r="D12" s="19"/>
      <c r="E12" s="2"/>
      <c r="F12" s="46"/>
    </row>
    <row r="13" spans="1:6" ht="16" customHeight="1" x14ac:dyDescent="0.35">
      <c r="A13" s="49" t="s">
        <v>23</v>
      </c>
      <c r="B13" s="3"/>
      <c r="C13" s="76"/>
      <c r="D13" s="76"/>
      <c r="E13" s="76"/>
      <c r="F13" s="76"/>
    </row>
    <row r="14" spans="1:6" ht="16" customHeight="1" x14ac:dyDescent="0.35">
      <c r="A14" s="49" t="s">
        <v>19</v>
      </c>
      <c r="B14" s="3"/>
      <c r="C14" s="77"/>
      <c r="D14" s="77"/>
      <c r="E14" s="77"/>
      <c r="F14" s="77"/>
    </row>
    <row r="15" spans="1:6" ht="16" customHeight="1" x14ac:dyDescent="0.35">
      <c r="A15" s="49" t="s">
        <v>0</v>
      </c>
      <c r="B15" s="3"/>
      <c r="C15" s="76"/>
      <c r="D15" s="76"/>
      <c r="E15" s="76"/>
      <c r="F15" s="76"/>
    </row>
    <row r="16" spans="1:6" ht="16" customHeight="1" x14ac:dyDescent="0.35">
      <c r="A16" s="49" t="s">
        <v>1</v>
      </c>
      <c r="B16" s="3"/>
      <c r="C16" s="77"/>
      <c r="D16" s="77"/>
      <c r="E16" s="77"/>
      <c r="F16" s="77"/>
    </row>
    <row r="17" spans="1:10" ht="16" customHeight="1" x14ac:dyDescent="0.35">
      <c r="A17" s="49" t="s">
        <v>4</v>
      </c>
      <c r="B17" s="3"/>
      <c r="C17" s="77"/>
      <c r="D17" s="77"/>
      <c r="E17" s="77"/>
      <c r="F17" s="77"/>
    </row>
    <row r="18" spans="1:10" ht="16" customHeight="1" x14ac:dyDescent="0.35"/>
    <row r="19" spans="1:10" ht="16" customHeight="1" x14ac:dyDescent="0.35">
      <c r="A19" s="3" t="s">
        <v>5</v>
      </c>
      <c r="B19" s="3"/>
      <c r="C19" s="51"/>
      <c r="D19" s="27" t="s">
        <v>6</v>
      </c>
      <c r="E19" s="86"/>
      <c r="F19" s="86"/>
    </row>
    <row r="20" spans="1:10" ht="16" customHeight="1" x14ac:dyDescent="0.35">
      <c r="A20" s="3"/>
      <c r="B20" s="3"/>
      <c r="C20" s="62"/>
      <c r="D20" s="27"/>
      <c r="E20" s="63"/>
      <c r="F20" s="63"/>
    </row>
    <row r="21" spans="1:10" ht="16" customHeight="1" x14ac:dyDescent="0.35">
      <c r="A21" s="71" t="s">
        <v>77</v>
      </c>
      <c r="B21" s="72"/>
      <c r="C21" s="73" t="s">
        <v>78</v>
      </c>
      <c r="D21" s="74"/>
      <c r="E21" s="73" t="s">
        <v>79</v>
      </c>
      <c r="F21" s="73"/>
    </row>
    <row r="22" spans="1:10" ht="16" customHeight="1" x14ac:dyDescent="0.35">
      <c r="D22"/>
      <c r="F22"/>
    </row>
    <row r="23" spans="1:10" ht="16" customHeight="1" x14ac:dyDescent="0.35">
      <c r="A23" s="4" t="s">
        <v>30</v>
      </c>
      <c r="B23" s="4"/>
      <c r="C23" s="5"/>
      <c r="D23" s="20" t="s">
        <v>29</v>
      </c>
      <c r="E23" s="4"/>
    </row>
    <row r="24" spans="1:10" ht="16" customHeight="1" x14ac:dyDescent="0.35">
      <c r="A24" s="50"/>
      <c r="B24" s="54" t="s">
        <v>33</v>
      </c>
      <c r="C24" s="53"/>
      <c r="D24" s="21">
        <v>20</v>
      </c>
      <c r="E24" s="50"/>
      <c r="F24" s="9" t="s">
        <v>66</v>
      </c>
      <c r="G24" s="56">
        <v>0.5</v>
      </c>
    </row>
    <row r="25" spans="1:10" ht="16" customHeight="1" x14ac:dyDescent="0.35">
      <c r="A25" s="50"/>
      <c r="B25" s="54" t="s">
        <v>70</v>
      </c>
      <c r="C25" s="53"/>
      <c r="D25" s="21">
        <v>0</v>
      </c>
      <c r="E25" s="6" t="s">
        <v>71</v>
      </c>
      <c r="F25" s="9"/>
      <c r="G25" s="56"/>
    </row>
    <row r="26" spans="1:10" ht="16" customHeight="1" x14ac:dyDescent="0.35">
      <c r="A26" s="52"/>
      <c r="B26" s="64" t="s">
        <v>18</v>
      </c>
      <c r="C26" s="65"/>
      <c r="D26" s="21">
        <v>5</v>
      </c>
      <c r="E26" s="6"/>
      <c r="F26" s="12" t="s">
        <v>3</v>
      </c>
    </row>
    <row r="27" spans="1:10" ht="16" customHeight="1" x14ac:dyDescent="0.35">
      <c r="A27" s="50"/>
      <c r="B27" s="13" t="s">
        <v>10</v>
      </c>
      <c r="C27" s="10"/>
      <c r="D27" s="22">
        <v>10</v>
      </c>
      <c r="E27" s="6"/>
      <c r="F27" s="11"/>
    </row>
    <row r="28" spans="1:10" ht="16" customHeight="1" x14ac:dyDescent="0.35">
      <c r="A28" s="50"/>
      <c r="B28" s="13" t="s">
        <v>68</v>
      </c>
      <c r="C28" s="10"/>
      <c r="D28" s="22">
        <v>5</v>
      </c>
      <c r="E28" s="6"/>
      <c r="F28" s="11"/>
    </row>
    <row r="29" spans="1:10" ht="16" customHeight="1" x14ac:dyDescent="0.35">
      <c r="A29" s="50"/>
      <c r="B29" s="13" t="s">
        <v>9</v>
      </c>
      <c r="C29" s="10"/>
      <c r="D29" s="22">
        <v>10</v>
      </c>
      <c r="E29" s="6"/>
      <c r="F29" s="11"/>
    </row>
    <row r="30" spans="1:10" ht="16" customHeight="1" x14ac:dyDescent="0.35">
      <c r="A30" s="50"/>
      <c r="B30" s="64" t="s">
        <v>16</v>
      </c>
      <c r="C30" s="65"/>
      <c r="D30" s="21">
        <v>15</v>
      </c>
      <c r="E30" s="6"/>
      <c r="F30" s="11"/>
      <c r="G30" s="29"/>
      <c r="H30" s="25"/>
      <c r="I30" s="25"/>
      <c r="J30" s="25"/>
    </row>
    <row r="31" spans="1:10" ht="16" customHeight="1" x14ac:dyDescent="0.35">
      <c r="A31" s="50"/>
      <c r="B31" s="10" t="s">
        <v>44</v>
      </c>
      <c r="C31" s="10"/>
      <c r="D31" s="21">
        <v>5</v>
      </c>
      <c r="E31" s="6"/>
      <c r="F31" s="11"/>
      <c r="G31" s="29"/>
      <c r="H31" s="25"/>
      <c r="I31" s="25"/>
      <c r="J31" s="25"/>
    </row>
    <row r="32" spans="1:10" ht="16" customHeight="1" x14ac:dyDescent="0.35">
      <c r="A32" s="50"/>
      <c r="B32" s="64" t="s">
        <v>67</v>
      </c>
      <c r="C32" s="65"/>
      <c r="D32" s="21">
        <v>15</v>
      </c>
      <c r="E32" s="6"/>
      <c r="F32" s="11"/>
      <c r="G32" s="29"/>
      <c r="H32" s="25"/>
      <c r="I32" s="25"/>
      <c r="J32" s="25"/>
    </row>
    <row r="33" spans="1:10" ht="16" customHeight="1" x14ac:dyDescent="0.35">
      <c r="A33" s="50"/>
      <c r="B33" s="13" t="s">
        <v>2</v>
      </c>
      <c r="C33" s="10"/>
      <c r="D33" s="21">
        <v>25</v>
      </c>
      <c r="E33" s="6"/>
      <c r="F33" s="11"/>
      <c r="G33" s="29"/>
      <c r="H33" s="25"/>
      <c r="I33" s="25"/>
      <c r="J33" s="25"/>
    </row>
    <row r="34" spans="1:10" ht="16" customHeight="1" x14ac:dyDescent="0.35">
      <c r="A34" s="50"/>
      <c r="B34" s="13" t="s">
        <v>21</v>
      </c>
      <c r="C34" s="10"/>
      <c r="D34" s="21">
        <v>0</v>
      </c>
      <c r="E34" s="6"/>
      <c r="F34" s="11"/>
      <c r="G34" s="29"/>
      <c r="H34" s="25"/>
      <c r="I34" s="25"/>
      <c r="J34" s="25"/>
    </row>
    <row r="35" spans="1:10" ht="16" customHeight="1" x14ac:dyDescent="0.35">
      <c r="A35" s="50"/>
      <c r="B35" s="13" t="s">
        <v>43</v>
      </c>
      <c r="C35" s="10"/>
      <c r="D35" s="21">
        <v>8</v>
      </c>
      <c r="E35" s="6"/>
      <c r="F35" s="11"/>
      <c r="G35" s="29"/>
      <c r="H35" s="25"/>
      <c r="I35" s="25"/>
      <c r="J35" s="25"/>
    </row>
    <row r="36" spans="1:10" ht="16" customHeight="1" x14ac:dyDescent="0.35">
      <c r="A36" s="50"/>
      <c r="B36" s="13" t="s">
        <v>22</v>
      </c>
      <c r="C36" s="10"/>
      <c r="D36" s="21">
        <v>8</v>
      </c>
      <c r="E36" s="6"/>
      <c r="F36" s="11"/>
      <c r="G36" s="29"/>
      <c r="H36" s="25"/>
      <c r="I36" s="25"/>
      <c r="J36" s="25"/>
    </row>
    <row r="37" spans="1:10" ht="16" customHeight="1" x14ac:dyDescent="0.35">
      <c r="A37" s="50"/>
      <c r="B37" s="13" t="s">
        <v>20</v>
      </c>
      <c r="C37" s="10"/>
      <c r="D37" s="21">
        <v>10</v>
      </c>
      <c r="E37" s="6"/>
      <c r="F37" s="11"/>
      <c r="G37" s="29"/>
      <c r="H37" s="25"/>
      <c r="I37" s="25"/>
      <c r="J37" s="25"/>
    </row>
    <row r="38" spans="1:10" ht="16" customHeight="1" x14ac:dyDescent="0.35">
      <c r="A38" s="50"/>
      <c r="B38" s="13" t="s">
        <v>69</v>
      </c>
      <c r="C38" s="10"/>
      <c r="D38" s="21">
        <v>5</v>
      </c>
      <c r="E38" s="6"/>
      <c r="F38" s="11"/>
      <c r="G38" s="29"/>
      <c r="H38" s="25"/>
      <c r="I38" s="25"/>
      <c r="J38" s="25"/>
    </row>
    <row r="39" spans="1:10" ht="16" customHeight="1" x14ac:dyDescent="0.35">
      <c r="A39" s="50"/>
      <c r="B39" s="13" t="s">
        <v>75</v>
      </c>
      <c r="C39" s="10"/>
      <c r="D39" s="21">
        <v>5</v>
      </c>
      <c r="E39" s="6"/>
      <c r="F39" s="11"/>
      <c r="G39" s="29"/>
      <c r="H39" s="25"/>
      <c r="I39" s="25"/>
      <c r="J39" s="25"/>
    </row>
    <row r="40" spans="1:10" ht="16" customHeight="1" x14ac:dyDescent="0.35">
      <c r="A40" s="50"/>
      <c r="B40" s="13" t="s">
        <v>17</v>
      </c>
      <c r="C40" s="10"/>
      <c r="D40" s="21">
        <v>8</v>
      </c>
      <c r="E40" s="16"/>
      <c r="F40" s="11"/>
      <c r="G40" s="29"/>
      <c r="H40" s="25"/>
      <c r="I40" s="25"/>
      <c r="J40" s="25"/>
    </row>
    <row r="41" spans="1:10" ht="16" customHeight="1" x14ac:dyDescent="0.35">
      <c r="A41" s="50"/>
      <c r="B41" s="13" t="s">
        <v>8</v>
      </c>
      <c r="C41" s="10"/>
      <c r="D41" s="21">
        <v>15</v>
      </c>
      <c r="E41" s="16"/>
      <c r="F41" s="11"/>
      <c r="G41" s="29"/>
      <c r="H41" s="25"/>
      <c r="I41" s="25"/>
      <c r="J41" s="25"/>
    </row>
    <row r="42" spans="1:10" ht="16" customHeight="1" x14ac:dyDescent="0.35">
      <c r="A42" s="50"/>
      <c r="B42" s="13" t="s">
        <v>65</v>
      </c>
      <c r="C42" s="10"/>
      <c r="D42" s="21">
        <v>10</v>
      </c>
      <c r="E42" s="16"/>
      <c r="F42" s="11"/>
      <c r="G42" s="29"/>
      <c r="H42" s="25"/>
      <c r="I42" s="25"/>
      <c r="J42" s="25"/>
    </row>
    <row r="43" spans="1:10" ht="16" customHeight="1" x14ac:dyDescent="0.35">
      <c r="A43" s="50"/>
      <c r="B43" s="64" t="s">
        <v>72</v>
      </c>
      <c r="C43" s="85"/>
      <c r="D43" s="22">
        <v>10</v>
      </c>
      <c r="E43" s="6"/>
      <c r="F43" s="11"/>
      <c r="G43" s="29"/>
      <c r="H43" s="25"/>
      <c r="I43" s="25"/>
      <c r="J43" s="25"/>
    </row>
    <row r="44" spans="1:10" ht="16" customHeight="1" x14ac:dyDescent="0.35">
      <c r="A44" s="50"/>
      <c r="B44" s="10" t="s">
        <v>11</v>
      </c>
      <c r="C44" s="10"/>
      <c r="D44" s="22">
        <v>5</v>
      </c>
      <c r="E44" s="21" t="s">
        <v>24</v>
      </c>
      <c r="F44" s="26"/>
      <c r="G44" s="29"/>
      <c r="H44" s="25"/>
      <c r="I44" s="25"/>
      <c r="J44" s="25"/>
    </row>
    <row r="45" spans="1:10" ht="16" customHeight="1" x14ac:dyDescent="0.35">
      <c r="A45" s="7"/>
      <c r="B45" s="8"/>
      <c r="C45" s="8"/>
      <c r="D45" s="22"/>
      <c r="E45" s="6"/>
      <c r="F45" s="11"/>
      <c r="G45" s="29"/>
      <c r="H45" s="25"/>
      <c r="I45" s="25"/>
      <c r="J45" s="25"/>
    </row>
    <row r="46" spans="1:10" ht="16" customHeight="1" x14ac:dyDescent="0.35">
      <c r="A46" s="68" t="s">
        <v>12</v>
      </c>
      <c r="B46" s="69"/>
      <c r="C46" s="69"/>
      <c r="D46" s="70"/>
      <c r="E46" s="70"/>
      <c r="F46" s="70"/>
      <c r="G46" s="29"/>
      <c r="H46" s="25"/>
      <c r="I46" s="25"/>
      <c r="J46" s="25"/>
    </row>
    <row r="47" spans="1:10" ht="16" customHeight="1" x14ac:dyDescent="0.35">
      <c r="A47" s="9"/>
      <c r="B47" s="9"/>
      <c r="C47" s="9"/>
      <c r="D47" s="23"/>
      <c r="E47" s="10"/>
      <c r="F47" s="11"/>
      <c r="G47" s="29"/>
      <c r="H47" s="25"/>
      <c r="I47" s="25"/>
      <c r="J47" s="25"/>
    </row>
    <row r="48" spans="1:10" ht="16" customHeight="1" x14ac:dyDescent="0.35">
      <c r="A48" s="28"/>
      <c r="B48" s="64" t="s">
        <v>81</v>
      </c>
      <c r="C48" s="65"/>
      <c r="D48" s="66"/>
      <c r="E48" s="66"/>
      <c r="F48" s="11"/>
      <c r="G48" s="29"/>
      <c r="H48" s="25"/>
      <c r="I48" s="25"/>
      <c r="J48" s="25"/>
    </row>
    <row r="49" spans="1:10" ht="16" customHeight="1" x14ac:dyDescent="0.35">
      <c r="A49" s="28"/>
      <c r="B49" s="64" t="s">
        <v>13</v>
      </c>
      <c r="C49" s="65"/>
      <c r="D49" s="66"/>
      <c r="E49" s="66"/>
      <c r="F49" s="11"/>
      <c r="G49" s="29"/>
      <c r="H49" s="25"/>
      <c r="I49" s="25"/>
      <c r="J49" s="25"/>
    </row>
    <row r="50" spans="1:10" ht="16" customHeight="1" x14ac:dyDescent="0.35">
      <c r="A50" s="28"/>
      <c r="B50" s="64" t="s">
        <v>80</v>
      </c>
      <c r="C50" s="65"/>
      <c r="D50" s="66"/>
      <c r="E50" s="66"/>
      <c r="F50" s="11"/>
      <c r="G50" s="29"/>
      <c r="H50" s="25"/>
      <c r="I50" s="25"/>
      <c r="J50" s="25"/>
    </row>
    <row r="51" spans="1:10" ht="16" customHeight="1" x14ac:dyDescent="0.35">
      <c r="A51" s="7"/>
      <c r="B51" s="65"/>
      <c r="C51" s="85"/>
      <c r="D51" s="21"/>
      <c r="E51" s="15"/>
      <c r="F51" s="11"/>
      <c r="G51" s="29"/>
      <c r="H51" s="25"/>
      <c r="I51" s="25"/>
      <c r="J51" s="25"/>
    </row>
    <row r="52" spans="1:10" ht="16" customHeight="1" x14ac:dyDescent="0.35">
      <c r="A52" s="68" t="s">
        <v>14</v>
      </c>
      <c r="B52" s="68"/>
      <c r="C52" s="68"/>
      <c r="D52" s="68"/>
      <c r="E52" s="68"/>
      <c r="F52" s="68"/>
      <c r="G52" s="29"/>
      <c r="H52" s="25"/>
      <c r="I52" s="25"/>
      <c r="J52" s="25"/>
    </row>
    <row r="53" spans="1:10" ht="16" customHeight="1" x14ac:dyDescent="0.35">
      <c r="A53" s="24"/>
      <c r="B53" s="87"/>
      <c r="C53" s="84"/>
      <c r="D53" s="21"/>
      <c r="E53" s="15"/>
      <c r="F53" s="11"/>
      <c r="G53" s="29"/>
      <c r="H53" s="25"/>
      <c r="I53" s="25"/>
      <c r="J53" s="25"/>
    </row>
    <row r="54" spans="1:10" ht="16" customHeight="1" x14ac:dyDescent="0.35">
      <c r="A54" s="28"/>
      <c r="B54" s="83" t="s">
        <v>53</v>
      </c>
      <c r="C54" s="84"/>
      <c r="D54" s="28"/>
      <c r="E54" s="87" t="s">
        <v>54</v>
      </c>
      <c r="F54" s="88"/>
      <c r="G54" s="29"/>
      <c r="H54" s="25"/>
    </row>
    <row r="55" spans="1:10" ht="16" customHeight="1" x14ac:dyDescent="0.35">
      <c r="A55" s="28"/>
      <c r="B55" s="54" t="s">
        <v>55</v>
      </c>
      <c r="C55" s="53"/>
      <c r="D55" s="28"/>
      <c r="E55" s="15" t="s">
        <v>56</v>
      </c>
      <c r="F55" s="11"/>
      <c r="G55" s="29"/>
      <c r="H55" s="25"/>
    </row>
    <row r="56" spans="1:10" ht="16" customHeight="1" x14ac:dyDescent="0.35">
      <c r="A56" s="28"/>
      <c r="B56" s="54" t="s">
        <v>57</v>
      </c>
      <c r="C56" s="53"/>
      <c r="D56" s="28"/>
      <c r="E56" s="15" t="s">
        <v>58</v>
      </c>
      <c r="F56" s="11"/>
      <c r="G56" s="29"/>
      <c r="H56" s="25"/>
    </row>
    <row r="57" spans="1:10" ht="14.25" customHeight="1" x14ac:dyDescent="0.35">
      <c r="A57" s="28"/>
      <c r="B57" s="54" t="s">
        <v>59</v>
      </c>
      <c r="C57" s="53"/>
      <c r="D57" s="28"/>
      <c r="E57" s="15" t="s">
        <v>64</v>
      </c>
      <c r="F57" s="11"/>
      <c r="G57" s="29"/>
      <c r="H57" s="25"/>
    </row>
    <row r="58" spans="1:10" ht="14.25" customHeight="1" x14ac:dyDescent="0.35">
      <c r="A58" s="28"/>
      <c r="B58" s="54" t="s">
        <v>60</v>
      </c>
      <c r="C58" s="53"/>
      <c r="D58" s="28"/>
      <c r="E58" s="15" t="s">
        <v>61</v>
      </c>
      <c r="F58" s="11"/>
      <c r="G58" s="29"/>
      <c r="H58" s="25"/>
      <c r="I58" s="25"/>
      <c r="J58" s="25"/>
    </row>
    <row r="59" spans="1:10" ht="14.25" customHeight="1" x14ac:dyDescent="0.35">
      <c r="A59" s="28"/>
      <c r="B59" s="54" t="s">
        <v>62</v>
      </c>
      <c r="C59" s="53"/>
      <c r="D59" s="28"/>
      <c r="E59" s="55" t="s">
        <v>63</v>
      </c>
      <c r="F59" s="11"/>
      <c r="G59" s="29"/>
      <c r="H59" s="25"/>
    </row>
    <row r="60" spans="1:10" ht="14.25" customHeight="1" x14ac:dyDescent="0.35">
      <c r="A60" s="82"/>
      <c r="B60" s="82"/>
      <c r="C60" s="82"/>
      <c r="D60" s="82"/>
      <c r="E60" s="82"/>
      <c r="F60" s="82"/>
      <c r="G60" s="82"/>
      <c r="H60" s="82"/>
    </row>
    <row r="61" spans="1:10" ht="19.5" customHeight="1" x14ac:dyDescent="0.35">
      <c r="A61" s="82" t="s">
        <v>52</v>
      </c>
      <c r="B61" s="82"/>
      <c r="C61" s="82"/>
      <c r="D61" s="82"/>
      <c r="E61" s="82"/>
      <c r="F61" s="82"/>
      <c r="G61" s="82"/>
      <c r="H61" s="82"/>
    </row>
    <row r="62" spans="1:10" ht="18.75" customHeight="1" x14ac:dyDescent="0.35"/>
    <row r="63" spans="1:10" ht="34.5" customHeight="1" x14ac:dyDescent="0.35"/>
    <row r="64" spans="1:10" ht="21.75" customHeight="1" x14ac:dyDescent="0.35"/>
  </sheetData>
  <sheetProtection sheet="1" selectLockedCells="1"/>
  <protectedRanges>
    <protectedRange sqref="D48:D51" name="Kleine Artikel P T"/>
    <protectedRange sqref="E24 A24:A25 A27:A45" name="Bereich Artikel gross"/>
    <protectedRange sqref="D52:D59" name="Kleine Artikel P T_4"/>
  </protectedRanges>
  <mergeCells count="33">
    <mergeCell ref="A60:H60"/>
    <mergeCell ref="A61:H61"/>
    <mergeCell ref="C13:F13"/>
    <mergeCell ref="C14:F14"/>
    <mergeCell ref="C15:F15"/>
    <mergeCell ref="C16:F16"/>
    <mergeCell ref="C17:F17"/>
    <mergeCell ref="B54:C54"/>
    <mergeCell ref="B51:C51"/>
    <mergeCell ref="E19:F19"/>
    <mergeCell ref="B53:C53"/>
    <mergeCell ref="E54:F54"/>
    <mergeCell ref="B32:C32"/>
    <mergeCell ref="B43:C43"/>
    <mergeCell ref="A52:F52"/>
    <mergeCell ref="B48:C48"/>
    <mergeCell ref="A1:C1"/>
    <mergeCell ref="B26:C26"/>
    <mergeCell ref="B30:C30"/>
    <mergeCell ref="C6:F6"/>
    <mergeCell ref="C7:F7"/>
    <mergeCell ref="C8:F8"/>
    <mergeCell ref="C9:F9"/>
    <mergeCell ref="B50:C50"/>
    <mergeCell ref="D50:E50"/>
    <mergeCell ref="B49:C49"/>
    <mergeCell ref="C10:F10"/>
    <mergeCell ref="A46:F46"/>
    <mergeCell ref="D48:E48"/>
    <mergeCell ref="D49:E49"/>
    <mergeCell ref="A21:B21"/>
    <mergeCell ref="C21:D21"/>
    <mergeCell ref="E21:F21"/>
  </mergeCells>
  <dataValidations count="1">
    <dataValidation type="whole" allowBlank="1" showErrorMessage="1" errorTitle="Falscher Wert" error="Es dürfen nur Zahlen eingegeben werden." sqref="A24:A44 A54:A59 D54:D59 E24 A48:A50" xr:uid="{5BC04580-9DA2-C940-B6E4-9D287ECFB7B2}">
      <formula1>0</formula1>
      <formula2>10000</formula2>
    </dataValidation>
  </dataValidations>
  <pageMargins left="0.78740157480314965" right="0.19685039370078741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311150</xdr:colOff>
                    <xdr:row>19</xdr:row>
                    <xdr:rowOff>133350</xdr:rowOff>
                  </from>
                  <to>
                    <xdr:col>3</xdr:col>
                    <xdr:colOff>19050</xdr:colOff>
                    <xdr:row>21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336550</xdr:colOff>
                    <xdr:row>20</xdr:row>
                    <xdr:rowOff>0</xdr:rowOff>
                  </from>
                  <to>
                    <xdr:col>5</xdr:col>
                    <xdr:colOff>920750</xdr:colOff>
                    <xdr:row>21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5D17-FB27-164B-A687-1A347F0605C7}">
  <sheetPr codeName="Tabelle2"/>
  <dimension ref="A1:D66"/>
  <sheetViews>
    <sheetView view="pageLayout" topLeftCell="A21" zoomScale="120" zoomScaleNormal="100" zoomScalePageLayoutView="120" workbookViewId="0">
      <selection activeCell="A58" sqref="A58"/>
    </sheetView>
  </sheetViews>
  <sheetFormatPr baseColWidth="10" defaultColWidth="10.81640625" defaultRowHeight="19" customHeight="1" x14ac:dyDescent="0.35"/>
  <cols>
    <col min="1" max="1" width="42.6328125" style="34" customWidth="1"/>
    <col min="2" max="2" width="9.81640625" style="34" customWidth="1"/>
    <col min="3" max="3" width="13.6328125" style="34" customWidth="1"/>
    <col min="4" max="4" width="15.81640625" style="34" customWidth="1"/>
    <col min="5" max="16384" width="10.81640625" style="34"/>
  </cols>
  <sheetData>
    <row r="1" spans="1:4" ht="19" customHeight="1" x14ac:dyDescent="0.35">
      <c r="A1" s="31"/>
      <c r="B1" s="31"/>
      <c r="C1" s="31"/>
      <c r="D1" s="31"/>
    </row>
    <row r="2" spans="1:4" ht="19" customHeight="1" x14ac:dyDescent="0.35">
      <c r="A2" s="31"/>
      <c r="B2" s="31"/>
      <c r="C2" s="31"/>
      <c r="D2" s="31"/>
    </row>
    <row r="3" spans="1:4" ht="19" customHeight="1" x14ac:dyDescent="0.35">
      <c r="A3" s="31"/>
      <c r="B3" s="31"/>
      <c r="C3" s="31"/>
      <c r="D3" s="31"/>
    </row>
    <row r="4" spans="1:4" ht="19" customHeight="1" x14ac:dyDescent="0.35">
      <c r="A4" s="31"/>
      <c r="B4" s="31"/>
      <c r="C4" s="31"/>
      <c r="D4" s="31"/>
    </row>
    <row r="5" spans="1:4" ht="19" customHeight="1" x14ac:dyDescent="0.35">
      <c r="A5" s="31"/>
      <c r="C5" s="31"/>
      <c r="D5" s="31"/>
    </row>
    <row r="6" spans="1:4" ht="19" customHeight="1" x14ac:dyDescent="0.35">
      <c r="A6" s="31"/>
      <c r="C6" s="31"/>
      <c r="D6" s="31"/>
    </row>
    <row r="7" spans="1:4" ht="19" customHeight="1" x14ac:dyDescent="0.35">
      <c r="A7" s="31"/>
      <c r="C7" s="36">
        <f>IF(OR(Bestellung!C13=""),Bestellung!C6,Bestellung!C13)</f>
        <v>0</v>
      </c>
      <c r="D7" s="31"/>
    </row>
    <row r="8" spans="1:4" ht="19" customHeight="1" x14ac:dyDescent="0.35">
      <c r="A8" s="31"/>
      <c r="C8" s="36">
        <f>IF(OR(Bestellung!C14=""),Bestellung!C7,Bestellung!C14)</f>
        <v>0</v>
      </c>
      <c r="D8" s="31"/>
    </row>
    <row r="9" spans="1:4" ht="19" customHeight="1" x14ac:dyDescent="0.35">
      <c r="A9" s="31"/>
      <c r="B9" s="31"/>
      <c r="C9" s="36">
        <f>IF(OR(Bestellung!C15=""),Bestellung!C8,Bestellung!C15)</f>
        <v>0</v>
      </c>
      <c r="D9" s="31"/>
    </row>
    <row r="10" spans="1:4" ht="19" customHeight="1" x14ac:dyDescent="0.35">
      <c r="A10" s="31"/>
      <c r="B10" s="31"/>
      <c r="C10" s="36">
        <f>IF(OR(Bestellung!C16=""),Bestellung!C9,Bestellung!C16)</f>
        <v>0</v>
      </c>
      <c r="D10" s="31"/>
    </row>
    <row r="11" spans="1:4" ht="19" customHeight="1" x14ac:dyDescent="0.35">
      <c r="A11" s="31"/>
      <c r="B11" s="31"/>
      <c r="C11" s="31"/>
      <c r="D11" s="31"/>
    </row>
    <row r="13" spans="1:4" ht="19" customHeight="1" x14ac:dyDescent="0.35">
      <c r="A13" s="30" t="s">
        <v>26</v>
      </c>
      <c r="B13" s="31"/>
      <c r="C13" s="31"/>
      <c r="D13" s="31"/>
    </row>
    <row r="14" spans="1:4" ht="19" customHeight="1" x14ac:dyDescent="0.35">
      <c r="A14" s="31"/>
      <c r="B14" s="31"/>
      <c r="C14" s="31"/>
      <c r="D14" s="31"/>
    </row>
    <row r="15" spans="1:4" ht="19" customHeight="1" x14ac:dyDescent="0.35">
      <c r="A15" s="37" t="str">
        <f>CONCATENATE(Daten!A1," ",TEXT(Daten!B1,"TT.MM.JJ"))</f>
        <v>Datum:  00.01.00</v>
      </c>
      <c r="B15" s="37" t="str">
        <f>CONCATENATE(Daten!A4," ",TEXT(Daten!B4,"TT.MM.JJ"))</f>
        <v>Miete von: 00.01.00</v>
      </c>
      <c r="C15" s="38"/>
      <c r="D15" s="39"/>
    </row>
    <row r="16" spans="1:4" ht="19" customHeight="1" x14ac:dyDescent="0.35">
      <c r="A16" s="31" t="str">
        <f>CONCATENATE(Daten!A2," ",Daten!B2)</f>
        <v xml:space="preserve">Rechnungsnummer: </v>
      </c>
      <c r="B16" s="32" t="str">
        <f>CONCATENATE(Daten!A5," ",TEXT(Daten!B5,"TT.MM.JJ"))</f>
        <v>Miete bis: 00.01.00</v>
      </c>
      <c r="C16" s="35"/>
    </row>
    <row r="17" spans="1:4" ht="19" customHeight="1" x14ac:dyDescent="0.35">
      <c r="A17" s="33" t="str">
        <f>CONCATENATE(Daten!A3," ",TEXT(Daten!B3,"TT.MM.JJ"))</f>
        <v>Zahlbar bis: 00.01.00</v>
      </c>
      <c r="B17" s="33" t="str">
        <f>Daten!A6</f>
        <v>Bestellt bei: IAST Rebstein</v>
      </c>
      <c r="C17" s="40"/>
      <c r="D17" s="41"/>
    </row>
    <row r="19" spans="1:4" ht="19" customHeight="1" x14ac:dyDescent="0.35">
      <c r="A19" s="31" t="str">
        <f>CONCATENATE("Hallo ",C7)</f>
        <v>Hallo 0</v>
      </c>
    </row>
    <row r="20" spans="1:4" ht="19" customHeight="1" x14ac:dyDescent="0.35">
      <c r="B20" s="31"/>
      <c r="C20" s="31"/>
      <c r="D20" s="31"/>
    </row>
    <row r="21" spans="1:4" ht="19" customHeight="1" x14ac:dyDescent="0.35">
      <c r="A21" s="31" t="s">
        <v>49</v>
      </c>
      <c r="B21" s="31"/>
      <c r="C21" s="31"/>
      <c r="D21" s="31"/>
    </row>
    <row r="22" spans="1:4" ht="19" customHeight="1" x14ac:dyDescent="0.35">
      <c r="A22" s="42"/>
      <c r="B22" s="31"/>
      <c r="C22" s="31"/>
      <c r="D22" s="31"/>
    </row>
    <row r="23" spans="1:4" ht="19" customHeight="1" x14ac:dyDescent="0.35">
      <c r="A23" s="43" t="s">
        <v>42</v>
      </c>
      <c r="B23" s="44" t="s">
        <v>28</v>
      </c>
      <c r="C23" s="44" t="s">
        <v>40</v>
      </c>
      <c r="D23" s="44" t="s">
        <v>39</v>
      </c>
    </row>
    <row r="24" spans="1:4" ht="19" hidden="1" customHeight="1" x14ac:dyDescent="0.35">
      <c r="A24" s="31" t="str">
        <f>Bestellung!B24</f>
        <v>Buttonpresse</v>
      </c>
      <c r="B24" s="44">
        <f>Bestellung!A24</f>
        <v>0</v>
      </c>
      <c r="C24" s="45">
        <f>Bestellung!D24</f>
        <v>20</v>
      </c>
      <c r="D24" s="45">
        <f>B24*C24</f>
        <v>0</v>
      </c>
    </row>
    <row r="25" spans="1:4" ht="19" hidden="1" customHeight="1" x14ac:dyDescent="0.35">
      <c r="A25" s="31" t="str">
        <f>Bestellung!F24</f>
        <v>Buttonrohling</v>
      </c>
      <c r="B25" s="44">
        <f>Bestellung!E24</f>
        <v>0</v>
      </c>
      <c r="C25" s="45">
        <f>Bestellung!G24</f>
        <v>0.5</v>
      </c>
      <c r="D25" s="45">
        <f t="shared" ref="D25:D47" si="0">B25*C25</f>
        <v>0</v>
      </c>
    </row>
    <row r="26" spans="1:4" ht="19" hidden="1" customHeight="1" x14ac:dyDescent="0.35">
      <c r="A26" s="31" t="str">
        <f>Bestellung!B25</f>
        <v>Crocket</v>
      </c>
      <c r="B26" s="44">
        <f>Bestellung!A25</f>
        <v>0</v>
      </c>
      <c r="C26" s="45">
        <f>Bestellung!D25</f>
        <v>0</v>
      </c>
      <c r="D26" s="45">
        <f>B26*C26</f>
        <v>0</v>
      </c>
    </row>
    <row r="27" spans="1:4" ht="19" customHeight="1" x14ac:dyDescent="0.35">
      <c r="A27" s="31" t="str">
        <f>Bestellung!B26</f>
        <v>Einrad</v>
      </c>
      <c r="B27" s="44">
        <f>Bestellung!A26</f>
        <v>0</v>
      </c>
      <c r="C27" s="45">
        <f>Bestellung!D26</f>
        <v>5</v>
      </c>
      <c r="D27" s="45">
        <f t="shared" si="0"/>
        <v>0</v>
      </c>
    </row>
    <row r="28" spans="1:4" ht="19" hidden="1" customHeight="1" x14ac:dyDescent="0.35">
      <c r="A28" s="31" t="str">
        <f>Bestellung!B27</f>
        <v>Fallschirm/Schwungtuch</v>
      </c>
      <c r="B28" s="44">
        <f>Bestellung!A27</f>
        <v>0</v>
      </c>
      <c r="C28" s="45">
        <f>Bestellung!D27</f>
        <v>10</v>
      </c>
      <c r="D28" s="45">
        <f t="shared" si="0"/>
        <v>0</v>
      </c>
    </row>
    <row r="29" spans="1:4" ht="19" hidden="1" customHeight="1" x14ac:dyDescent="0.35">
      <c r="A29" s="31" t="str">
        <f>Bestellung!B28</f>
        <v>Federball-Set</v>
      </c>
      <c r="B29" s="44">
        <f>Bestellung!A28</f>
        <v>0</v>
      </c>
      <c r="C29" s="45">
        <f>Bestellung!D28</f>
        <v>5</v>
      </c>
      <c r="D29" s="45">
        <f>B29*C29</f>
        <v>0</v>
      </c>
    </row>
    <row r="30" spans="1:4" ht="19" hidden="1" customHeight="1" x14ac:dyDescent="0.35">
      <c r="A30" s="31" t="str">
        <f>Bestellung!B29</f>
        <v>Gesellschafts- und Kartenspiele</v>
      </c>
      <c r="B30" s="44">
        <f>Bestellung!A29</f>
        <v>0</v>
      </c>
      <c r="C30" s="45">
        <f>Bestellung!D29</f>
        <v>10</v>
      </c>
      <c r="D30" s="45">
        <f t="shared" si="0"/>
        <v>0</v>
      </c>
    </row>
    <row r="31" spans="1:4" ht="19" customHeight="1" x14ac:dyDescent="0.35">
      <c r="A31" s="31" t="str">
        <f>Bestellung!B30</f>
        <v>Intercrosse</v>
      </c>
      <c r="B31" s="44">
        <f>Bestellung!A30</f>
        <v>0</v>
      </c>
      <c r="C31" s="45">
        <f>Bestellung!D30</f>
        <v>15</v>
      </c>
      <c r="D31" s="45">
        <f t="shared" si="0"/>
        <v>0</v>
      </c>
    </row>
    <row r="32" spans="1:4" ht="19" customHeight="1" x14ac:dyDescent="0.35">
      <c r="A32" s="31" t="str">
        <f>Bestellung!B31</f>
        <v>Jass-Set mit Teppich</v>
      </c>
      <c r="B32" s="44">
        <f>Bestellung!A31</f>
        <v>0</v>
      </c>
      <c r="C32" s="45">
        <f>Bestellung!D31</f>
        <v>5</v>
      </c>
      <c r="D32" s="45">
        <f>B32*C32</f>
        <v>0</v>
      </c>
    </row>
    <row r="33" spans="1:4" ht="19" hidden="1" customHeight="1" x14ac:dyDescent="0.35">
      <c r="A33" s="31" t="str">
        <f>Bestellung!B32</f>
        <v>Jonglierkiste</v>
      </c>
      <c r="B33" s="44">
        <f>Bestellung!A32</f>
        <v>0</v>
      </c>
      <c r="C33" s="45">
        <f>Bestellung!D32</f>
        <v>15</v>
      </c>
      <c r="D33" s="45">
        <f t="shared" si="0"/>
        <v>0</v>
      </c>
    </row>
    <row r="34" spans="1:4" ht="19" hidden="1" customHeight="1" x14ac:dyDescent="0.35">
      <c r="A34" s="31" t="str">
        <f>Bestellung!B33</f>
        <v>Kin-Ball</v>
      </c>
      <c r="B34" s="44">
        <f>Bestellung!A33</f>
        <v>0</v>
      </c>
      <c r="C34" s="45">
        <f>Bestellung!D33</f>
        <v>25</v>
      </c>
      <c r="D34" s="45">
        <f t="shared" si="0"/>
        <v>0</v>
      </c>
    </row>
    <row r="35" spans="1:4" ht="19" hidden="1" customHeight="1" x14ac:dyDescent="0.35">
      <c r="A35" s="31" t="str">
        <f>Bestellung!B34</f>
        <v>Kompressor Erdball / Kinball</v>
      </c>
      <c r="B35" s="44">
        <f>Bestellung!A34</f>
        <v>0</v>
      </c>
      <c r="C35" s="45">
        <f>Bestellung!D34</f>
        <v>0</v>
      </c>
      <c r="D35" s="45">
        <f t="shared" si="0"/>
        <v>0</v>
      </c>
    </row>
    <row r="36" spans="1:4" ht="19" hidden="1" customHeight="1" x14ac:dyDescent="0.35">
      <c r="A36" s="31" t="str">
        <f>Bestellung!B36</f>
        <v>Liederbogen Kiste (Liederbücher)</v>
      </c>
      <c r="B36" s="44">
        <f>Bestellung!A36</f>
        <v>0</v>
      </c>
      <c r="C36" s="45">
        <f>Bestellung!D36</f>
        <v>8</v>
      </c>
      <c r="D36" s="45">
        <f t="shared" si="0"/>
        <v>0</v>
      </c>
    </row>
    <row r="37" spans="1:4" ht="19" hidden="1" customHeight="1" x14ac:dyDescent="0.35">
      <c r="A37" s="31" t="str">
        <f>Bestellung!B37</f>
        <v>Megaphone</v>
      </c>
      <c r="B37" s="44">
        <f>Bestellung!A37</f>
        <v>0</v>
      </c>
      <c r="C37" s="45">
        <f>Bestellung!D37</f>
        <v>10</v>
      </c>
      <c r="D37" s="45">
        <f t="shared" si="0"/>
        <v>0</v>
      </c>
    </row>
    <row r="38" spans="1:4" ht="19" hidden="1" customHeight="1" x14ac:dyDescent="0.35">
      <c r="A38" s="31" t="str">
        <f>Bestellung!B38</f>
        <v>Ping Pong-Set</v>
      </c>
      <c r="B38" s="44">
        <f>Bestellung!A38</f>
        <v>0</v>
      </c>
      <c r="C38" s="45">
        <f>Bestellung!D38</f>
        <v>5</v>
      </c>
      <c r="D38" s="45">
        <f>B38*C38</f>
        <v>0</v>
      </c>
    </row>
    <row r="39" spans="1:4" ht="19" hidden="1" customHeight="1" x14ac:dyDescent="0.35">
      <c r="A39" s="31" t="str">
        <f>Bestellung!B39</f>
        <v>Pedalo / Tandempedalo</v>
      </c>
      <c r="B39" s="44">
        <f>Bestellung!A39</f>
        <v>0</v>
      </c>
      <c r="C39" s="45">
        <f>Bestellung!D39</f>
        <v>5</v>
      </c>
      <c r="D39" s="45">
        <f t="shared" si="0"/>
        <v>0</v>
      </c>
    </row>
    <row r="40" spans="1:4" ht="19" hidden="1" customHeight="1" x14ac:dyDescent="0.35">
      <c r="A40" s="31" t="str">
        <f>Bestellung!B40</f>
        <v>Slackline</v>
      </c>
      <c r="B40" s="44">
        <f>Bestellung!A40</f>
        <v>0</v>
      </c>
      <c r="C40" s="45">
        <f>Bestellung!D40</f>
        <v>8</v>
      </c>
      <c r="D40" s="45">
        <f t="shared" si="0"/>
        <v>0</v>
      </c>
    </row>
    <row r="41" spans="1:4" ht="19" hidden="1" customHeight="1" x14ac:dyDescent="0.35">
      <c r="A41" s="31" t="str">
        <f>Bestellung!B41</f>
        <v>Spielkiste</v>
      </c>
      <c r="B41" s="44">
        <f>Bestellung!A41</f>
        <v>0</v>
      </c>
      <c r="C41" s="45">
        <f>Bestellung!D41</f>
        <v>15</v>
      </c>
      <c r="D41" s="45">
        <f t="shared" si="0"/>
        <v>0</v>
      </c>
    </row>
    <row r="42" spans="1:4" ht="19" hidden="1" customHeight="1" x14ac:dyDescent="0.35">
      <c r="A42" s="31" t="str">
        <f>Bestellung!B42</f>
        <v>Spikeball</v>
      </c>
      <c r="B42" s="44">
        <f>Bestellung!A42</f>
        <v>0</v>
      </c>
      <c r="C42" s="45">
        <f>Bestellung!D42</f>
        <v>10</v>
      </c>
      <c r="D42" s="45">
        <f>B42*C42</f>
        <v>0</v>
      </c>
    </row>
    <row r="43" spans="1:4" ht="19" hidden="1" customHeight="1" x14ac:dyDescent="0.35">
      <c r="A43" s="31" t="str">
        <f>Bestellung!B43</f>
        <v>Unihockey-Set</v>
      </c>
      <c r="B43" s="44">
        <f>Bestellung!A43</f>
        <v>0</v>
      </c>
      <c r="C43" s="45">
        <f>Bestellung!D43</f>
        <v>10</v>
      </c>
      <c r="D43" s="45">
        <f t="shared" si="0"/>
        <v>0</v>
      </c>
    </row>
    <row r="44" spans="1:4" ht="19" hidden="1" customHeight="1" x14ac:dyDescent="0.35">
      <c r="A44" s="31"/>
      <c r="B44" s="44"/>
      <c r="C44" s="45"/>
      <c r="D44" s="45"/>
    </row>
    <row r="45" spans="1:4" ht="19" hidden="1" customHeight="1" x14ac:dyDescent="0.35">
      <c r="A45" s="31" t="str">
        <f>Bestellung!B44</f>
        <v>Volkstanz CDs (diverse)</v>
      </c>
      <c r="B45" s="44">
        <f>Bestellung!A44</f>
        <v>0</v>
      </c>
      <c r="C45" s="45">
        <f>Bestellung!D44</f>
        <v>5</v>
      </c>
      <c r="D45" s="45">
        <f t="shared" si="0"/>
        <v>0</v>
      </c>
    </row>
    <row r="46" spans="1:4" ht="19" hidden="1" customHeight="1" x14ac:dyDescent="0.35">
      <c r="A46" s="31" t="s">
        <v>31</v>
      </c>
      <c r="B46" s="44">
        <v>0</v>
      </c>
      <c r="C46" s="45">
        <v>0</v>
      </c>
      <c r="D46" s="45">
        <f t="shared" si="0"/>
        <v>0</v>
      </c>
    </row>
    <row r="47" spans="1:4" ht="19" hidden="1" customHeight="1" x14ac:dyDescent="0.35">
      <c r="A47" s="31" t="s">
        <v>32</v>
      </c>
      <c r="B47" s="44">
        <v>0</v>
      </c>
      <c r="C47" s="45">
        <v>0</v>
      </c>
      <c r="D47" s="45">
        <f t="shared" si="0"/>
        <v>0</v>
      </c>
    </row>
    <row r="48" spans="1:4" ht="19" hidden="1" customHeight="1" x14ac:dyDescent="0.35">
      <c r="A48" s="31" t="s">
        <v>51</v>
      </c>
      <c r="B48" s="44">
        <v>0</v>
      </c>
      <c r="C48" s="45">
        <v>0</v>
      </c>
      <c r="D48" s="45">
        <f>B48*C48</f>
        <v>0</v>
      </c>
    </row>
    <row r="49" spans="1:4" ht="19" hidden="1" customHeight="1" x14ac:dyDescent="0.35">
      <c r="A49" s="31" t="str">
        <f>Bestellung!B48</f>
        <v>J&amp;S Plane (Banner)</v>
      </c>
      <c r="B49" s="31">
        <f>Bestellung!A48</f>
        <v>0</v>
      </c>
      <c r="C49" s="45">
        <v>0</v>
      </c>
      <c r="D49" s="45">
        <f>B49*C49</f>
        <v>0</v>
      </c>
    </row>
    <row r="50" spans="1:4" ht="19" hidden="1" customHeight="1" x14ac:dyDescent="0.35">
      <c r="A50" s="31" t="str">
        <f>Bestellung!B49</f>
        <v>Jubla Fahne</v>
      </c>
      <c r="B50" s="31">
        <f>Bestellung!A49</f>
        <v>0</v>
      </c>
      <c r="C50" s="45">
        <v>0</v>
      </c>
      <c r="D50" s="45">
        <f>B50*C50</f>
        <v>0</v>
      </c>
    </row>
    <row r="51" spans="1:4" ht="19" hidden="1" customHeight="1" x14ac:dyDescent="0.35">
      <c r="A51" s="31" t="e">
        <f>Bestellung!#REF!</f>
        <v>#REF!</v>
      </c>
      <c r="B51" s="31" t="e">
        <f>Bestellung!#REF!</f>
        <v>#REF!</v>
      </c>
      <c r="C51" s="45">
        <v>0</v>
      </c>
      <c r="D51" s="45" t="e">
        <f>B51*C51</f>
        <v>#REF!</v>
      </c>
    </row>
    <row r="52" spans="1:4" ht="19" hidden="1" customHeight="1" x14ac:dyDescent="0.35">
      <c r="A52" s="31" t="s">
        <v>45</v>
      </c>
      <c r="B52" s="44">
        <v>0</v>
      </c>
      <c r="C52" s="45">
        <v>0</v>
      </c>
      <c r="D52" s="45">
        <f>B52*C52</f>
        <v>0</v>
      </c>
    </row>
    <row r="53" spans="1:4" ht="19" customHeight="1" x14ac:dyDescent="0.35">
      <c r="A53" s="31"/>
      <c r="B53" s="44"/>
      <c r="C53" s="45"/>
      <c r="D53" s="45"/>
    </row>
    <row r="54" spans="1:4" ht="19" customHeight="1" x14ac:dyDescent="0.35">
      <c r="A54" s="58" t="s">
        <v>41</v>
      </c>
      <c r="B54" s="59"/>
      <c r="C54" s="60"/>
      <c r="D54" s="61" t="e">
        <f>SUM(Rechnung[Total CHF])</f>
        <v>#REF!</v>
      </c>
    </row>
    <row r="55" spans="1:4" ht="19" customHeight="1" x14ac:dyDescent="0.35">
      <c r="A55" s="4"/>
      <c r="D55" s="57"/>
    </row>
    <row r="56" spans="1:4" ht="48" customHeight="1" x14ac:dyDescent="0.35">
      <c r="A56" s="89" t="s">
        <v>76</v>
      </c>
      <c r="B56" s="89"/>
      <c r="C56" s="89"/>
      <c r="D56" s="89"/>
    </row>
    <row r="57" spans="1:4" ht="32" customHeight="1" x14ac:dyDescent="0.35">
      <c r="A57" s="90" t="s">
        <v>73</v>
      </c>
      <c r="B57" s="91"/>
      <c r="C57" s="91"/>
      <c r="D57" s="91"/>
    </row>
    <row r="58" spans="1:4" ht="19" customHeight="1" x14ac:dyDescent="0.35">
      <c r="A58" s="31"/>
      <c r="B58" s="31"/>
      <c r="C58" s="31"/>
      <c r="D58" s="31"/>
    </row>
    <row r="59" spans="1:4" ht="19" customHeight="1" x14ac:dyDescent="0.35">
      <c r="A59" s="31" t="s">
        <v>46</v>
      </c>
      <c r="B59" s="31"/>
      <c r="C59" s="31"/>
      <c r="D59" s="31"/>
    </row>
    <row r="60" spans="1:4" ht="19" customHeight="1" x14ac:dyDescent="0.35">
      <c r="A60" s="31"/>
      <c r="B60" s="31"/>
      <c r="C60" s="31"/>
      <c r="D60" s="31"/>
    </row>
    <row r="61" spans="1:4" ht="19" customHeight="1" x14ac:dyDescent="0.35">
      <c r="A61" s="31" t="s">
        <v>34</v>
      </c>
    </row>
    <row r="64" spans="1:4" ht="19" customHeight="1" x14ac:dyDescent="0.35">
      <c r="A64" s="31" t="s">
        <v>74</v>
      </c>
    </row>
    <row r="65" spans="1:1" ht="19" customHeight="1" x14ac:dyDescent="0.35">
      <c r="A65" s="31"/>
    </row>
    <row r="66" spans="1:1" ht="19" customHeight="1" x14ac:dyDescent="0.35">
      <c r="A66" s="31"/>
    </row>
  </sheetData>
  <sheetProtection selectLockedCells="1" selectUnlockedCells="1"/>
  <mergeCells count="2">
    <mergeCell ref="A56:D56"/>
    <mergeCell ref="A57:D57"/>
  </mergeCells>
  <pageMargins left="0.7" right="0.7" top="0.78740157499999996" bottom="0.78740157499999996" header="0.3" footer="0.3"/>
  <pageSetup paperSize="9" orientation="portrait" r:id="rId1"/>
  <headerFooter>
    <oddFooter>&amp;R&amp;"Century Gothic,Standard"Seite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4A80-4A8D-1545-9B29-F2258CB319E4}">
  <dimension ref="A1:B10"/>
  <sheetViews>
    <sheetView zoomScaleNormal="100" workbookViewId="0">
      <selection activeCell="C5" sqref="C5"/>
    </sheetView>
  </sheetViews>
  <sheetFormatPr baseColWidth="10" defaultRowHeight="14.5" x14ac:dyDescent="0.35"/>
  <cols>
    <col min="1" max="1" width="37" bestFit="1" customWidth="1"/>
    <col min="2" max="2" width="12.6328125" bestFit="1" customWidth="1"/>
  </cols>
  <sheetData>
    <row r="1" spans="1:2" x14ac:dyDescent="0.35">
      <c r="A1" s="31" t="s">
        <v>35</v>
      </c>
      <c r="B1" s="32"/>
    </row>
    <row r="2" spans="1:2" x14ac:dyDescent="0.35">
      <c r="A2" s="31" t="s">
        <v>38</v>
      </c>
      <c r="B2" s="31"/>
    </row>
    <row r="3" spans="1:2" x14ac:dyDescent="0.35">
      <c r="A3" s="31" t="s">
        <v>27</v>
      </c>
      <c r="B3" s="32"/>
    </row>
    <row r="4" spans="1:2" x14ac:dyDescent="0.35">
      <c r="A4" s="31" t="s">
        <v>36</v>
      </c>
      <c r="B4" s="35">
        <f>Bestellung!C19</f>
        <v>0</v>
      </c>
    </row>
    <row r="5" spans="1:2" x14ac:dyDescent="0.35">
      <c r="A5" s="31" t="s">
        <v>37</v>
      </c>
      <c r="B5" s="35">
        <f>Bestellung!E19</f>
        <v>0</v>
      </c>
    </row>
    <row r="6" spans="1:2" x14ac:dyDescent="0.35">
      <c r="A6" s="31" t="s">
        <v>50</v>
      </c>
      <c r="B6" s="31"/>
    </row>
    <row r="8" spans="1:2" x14ac:dyDescent="0.35">
      <c r="A8" s="31"/>
    </row>
    <row r="9" spans="1:2" x14ac:dyDescent="0.35">
      <c r="A9" s="31"/>
    </row>
    <row r="10" spans="1:2" x14ac:dyDescent="0.35">
      <c r="A10" s="3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65a75c-30da-4bf2-8872-d80ccb5beaa9">
      <Terms xmlns="http://schemas.microsoft.com/office/infopath/2007/PartnerControls"/>
    </lcf76f155ced4ddcb4097134ff3c332f>
    <TaxCatchAll xmlns="0dfb725e-bce7-4cd0-a0d4-8d9547cd2d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6DDFFEBA780B46844B023554AA5EBB" ma:contentTypeVersion="18" ma:contentTypeDescription="Ein neues Dokument erstellen." ma:contentTypeScope="" ma:versionID="88dd745323aa495408a3258faa30e235">
  <xsd:schema xmlns:xsd="http://www.w3.org/2001/XMLSchema" xmlns:xs="http://www.w3.org/2001/XMLSchema" xmlns:p="http://schemas.microsoft.com/office/2006/metadata/properties" xmlns:ns2="3c65a75c-30da-4bf2-8872-d80ccb5beaa9" xmlns:ns3="0dfb725e-bce7-4cd0-a0d4-8d9547cd2da2" targetNamespace="http://schemas.microsoft.com/office/2006/metadata/properties" ma:root="true" ma:fieldsID="b00c51af951a87e40a2c33bff09be0a2" ns2:_="" ns3:_="">
    <xsd:import namespace="3c65a75c-30da-4bf2-8872-d80ccb5beaa9"/>
    <xsd:import namespace="0dfb725e-bce7-4cd0-a0d4-8d9547cd2d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5a75c-30da-4bf2-8872-d80ccb5b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aa64d293-e6a5-4814-9d8d-be09a5588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b725e-bce7-4cd0-a0d4-8d9547cd2d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bdbc9-856d-4a57-a7a7-34a47f364271}" ma:internalName="TaxCatchAll" ma:showField="CatchAllData" ma:web="0dfb725e-bce7-4cd0-a0d4-8d9547cd2d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EBB61-CC4A-4A32-96AB-123E69D4614F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c65a75c-30da-4bf2-8872-d80ccb5beaa9"/>
    <ds:schemaRef ds:uri="0dfb725e-bce7-4cd0-a0d4-8d9547cd2da2"/>
  </ds:schemaRefs>
</ds:datastoreItem>
</file>

<file path=customXml/itemProps2.xml><?xml version="1.0" encoding="utf-8"?>
<ds:datastoreItem xmlns:ds="http://schemas.openxmlformats.org/officeDocument/2006/customXml" ds:itemID="{72F82B69-ECBD-4754-B578-9D47A26ED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53105-4EEB-4B43-A61A-4D59559EF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5a75c-30da-4bf2-8872-d80ccb5beaa9"/>
    <ds:schemaRef ds:uri="0dfb725e-bce7-4cd0-a0d4-8d9547cd2d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Bestellung</vt:lpstr>
      <vt:lpstr>Rechnung</vt:lpstr>
      <vt:lpstr>Daten</vt:lpstr>
      <vt:lpstr>Bestellung!Druckbereich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kathdfbsjus</dc:creator>
  <cp:lastModifiedBy>Laura Capuano IAST Uznach</cp:lastModifiedBy>
  <cp:lastPrinted>2021-11-17T16:06:17Z</cp:lastPrinted>
  <dcterms:created xsi:type="dcterms:W3CDTF">2014-06-16T12:57:57Z</dcterms:created>
  <dcterms:modified xsi:type="dcterms:W3CDTF">2024-03-08T16:36:37Z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0x0101009C6DDFFEBA780B46844B023554AA5EBB</vt:lpwstr>
  </property>
  <property fmtid="{D5CDD505-2E9C-101B-9397-08002B2CF9AE}" pid="3" name="MediaServiceImageTags">
    <vt:lpwstr/>
  </property>
</Properties>
</file>